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OLDER 2025\APP 2025\"/>
    </mc:Choice>
  </mc:AlternateContent>
  <xr:revisionPtr revIDLastSave="0" documentId="13_ncr:1_{10577333-24D0-4B0C-9AAE-0901361EB532}" xr6:coauthVersionLast="47" xr6:coauthVersionMax="47" xr10:uidLastSave="{00000000-0000-0000-0000-000000000000}"/>
  <bookViews>
    <workbookView xWindow="45" yWindow="390" windowWidth="20445" windowHeight="10635" xr2:uid="{0D11E059-812E-4B94-A22A-9D3020ADD9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53" i="1"/>
  <c r="J53" i="1" s="1"/>
  <c r="L52" i="1"/>
  <c r="J52" i="1" s="1"/>
  <c r="L51" i="1"/>
  <c r="J51" i="1" s="1"/>
  <c r="L50" i="1"/>
  <c r="L49" i="1"/>
  <c r="J49" i="1" s="1"/>
  <c r="L48" i="1"/>
  <c r="L47" i="1"/>
  <c r="J47" i="1" s="1"/>
  <c r="L46" i="1"/>
  <c r="J46" i="1" s="1"/>
  <c r="L44" i="1"/>
  <c r="J44" i="1" s="1"/>
  <c r="L43" i="1"/>
  <c r="J43" i="1" s="1"/>
  <c r="L45" i="1"/>
  <c r="J45" i="1" s="1"/>
  <c r="K42" i="1"/>
  <c r="J42" i="1" s="1"/>
  <c r="K41" i="1"/>
  <c r="J41" i="1" s="1"/>
  <c r="K40" i="1"/>
  <c r="J40" i="1" s="1"/>
  <c r="K39" i="1"/>
  <c r="J39" i="1" s="1"/>
  <c r="K38" i="1"/>
  <c r="J38" i="1" s="1"/>
  <c r="K37" i="1"/>
  <c r="J37" i="1" s="1"/>
  <c r="K36" i="1"/>
  <c r="J36" i="1" s="1"/>
  <c r="K35" i="1"/>
  <c r="J35" i="1" s="1"/>
  <c r="K34" i="1"/>
  <c r="J34" i="1" s="1"/>
  <c r="K33" i="1"/>
  <c r="J33" i="1" s="1"/>
  <c r="K32" i="1"/>
  <c r="J32" i="1" s="1"/>
  <c r="K31" i="1"/>
  <c r="J31" i="1" s="1"/>
  <c r="K30" i="1"/>
  <c r="J30" i="1" s="1"/>
  <c r="K29" i="1"/>
  <c r="J29" i="1" s="1"/>
  <c r="K28" i="1"/>
  <c r="J28" i="1" s="1"/>
  <c r="K27" i="1"/>
  <c r="J27" i="1" s="1"/>
  <c r="K26" i="1"/>
  <c r="J26" i="1" s="1"/>
  <c r="K25" i="1"/>
  <c r="J25" i="1" s="1"/>
  <c r="K24" i="1"/>
  <c r="J24" i="1" s="1"/>
  <c r="K23" i="1"/>
  <c r="J23" i="1" s="1"/>
  <c r="K22" i="1"/>
  <c r="J22" i="1" s="1"/>
  <c r="K21" i="1"/>
  <c r="J21" i="1" s="1"/>
  <c r="K20" i="1"/>
  <c r="J20" i="1" s="1"/>
  <c r="K19" i="1"/>
  <c r="J19" i="1" s="1"/>
  <c r="K18" i="1"/>
  <c r="K17" i="1"/>
  <c r="J17" i="1" s="1"/>
  <c r="K16" i="1"/>
  <c r="J16" i="1" s="1"/>
  <c r="K15" i="1"/>
  <c r="J15" i="1" s="1"/>
  <c r="K14" i="1"/>
  <c r="J14" i="1" s="1"/>
  <c r="J54" i="1"/>
  <c r="J50" i="1"/>
  <c r="J48" i="1"/>
  <c r="J18" i="1"/>
  <c r="K55" i="1" l="1"/>
  <c r="J55" i="1"/>
  <c r="L55" i="1"/>
</calcChain>
</file>

<file path=xl/sharedStrings.xml><?xml version="1.0" encoding="utf-8"?>
<sst xmlns="http://schemas.openxmlformats.org/spreadsheetml/2006/main" count="413" uniqueCount="132">
  <si>
    <t>Code (PAP)</t>
  </si>
  <si>
    <t>Procurement Project</t>
  </si>
  <si>
    <t>PMO/End-User</t>
  </si>
  <si>
    <t>Mode of Procurement</t>
  </si>
  <si>
    <t>Advertisement/Posting of IB/REI</t>
  </si>
  <si>
    <t>Submission/Opening of Bids</t>
  </si>
  <si>
    <t>Notice of Award</t>
  </si>
  <si>
    <t>Contract Signing</t>
  </si>
  <si>
    <t>Source of Funds</t>
  </si>
  <si>
    <t>Total</t>
  </si>
  <si>
    <t>MOOE</t>
  </si>
  <si>
    <t>CO</t>
  </si>
  <si>
    <t>Remarks (brief description of Project)</t>
  </si>
  <si>
    <t>Estimated Budget (PhP)</t>
  </si>
  <si>
    <t>Schedule for Each Procurment Activity</t>
  </si>
  <si>
    <t>TRAINING EXPENSES</t>
  </si>
  <si>
    <t>OFFICE SUPPLIES EXPENSES</t>
  </si>
  <si>
    <t>DRUGS AND MEDICINES EXPENSES</t>
  </si>
  <si>
    <t>TRAVELING EXPENSE LOCAL</t>
  </si>
  <si>
    <t>FUEL, OIL AND LUBRICANTS EXPENSES</t>
  </si>
  <si>
    <t>CHEMICAL AND FILTERING SUPPLIES EXPENSES</t>
  </si>
  <si>
    <t>WATER EXPENSE</t>
  </si>
  <si>
    <t>ELECTRICITY EXPENSE</t>
  </si>
  <si>
    <t>POSTAGE AND COURIER</t>
  </si>
  <si>
    <t>TELEPHONE EXPENSE</t>
  </si>
  <si>
    <t>INTERNET SUBSCRIPTION</t>
  </si>
  <si>
    <t>GENERATION,TRANSMISSION AND DISTRIBUTION EXPENSES</t>
  </si>
  <si>
    <t>LEGAL SERVICES</t>
  </si>
  <si>
    <t>AUDITING SERVICES</t>
  </si>
  <si>
    <t>REPAIRS AND MAINTENANCE - INFRASTRUCTURES ASSETS</t>
  </si>
  <si>
    <t>REPAIRS AND MAINTENANCE - BUILDINGS AND OTHER STRUCTURES</t>
  </si>
  <si>
    <t>REPAIRS AND MAINTENANCE - MACHINERY AND EQUIPMENT</t>
  </si>
  <si>
    <t>REPAIRS AND MAINTENANCE - TRANSPORTATION EQUIPMENT</t>
  </si>
  <si>
    <t>TAXES,DUTIES AND LICENSES</t>
  </si>
  <si>
    <t>FIDELITY BOND</t>
  </si>
  <si>
    <t>INSURANCE EXPENSE</t>
  </si>
  <si>
    <t>PRINTING AND PUBLICATION EXPENSE</t>
  </si>
  <si>
    <t>REPRESENTATION EXPENSE</t>
  </si>
  <si>
    <t>TRANSPORTATION AND DELIVERY EXPENSE</t>
  </si>
  <si>
    <t>RENT/LEASE EXPENSE</t>
  </si>
  <si>
    <t>MEMBERSHIP DUES &amp; CONTRIBUTIONS TO ORGANIZATIONS</t>
  </si>
  <si>
    <t>DONATIONS</t>
  </si>
  <si>
    <t>OTHER MAINTENANCE AND OPERATING EXPENSE</t>
  </si>
  <si>
    <t>OTHER SUPPLIES AND MATERIALS EXPENSES</t>
  </si>
  <si>
    <t>MACHINERY</t>
  </si>
  <si>
    <t>INFORMATION AND COMMUNICATIONS TECHNOLOGY EQUIPMENT</t>
  </si>
  <si>
    <t>OFFICE EQUIPMENT</t>
  </si>
  <si>
    <t>DISASTER RESPONSE AND RESCUE EQUIPMENT</t>
  </si>
  <si>
    <t>OFFICE SUPPLIES INVENTORY</t>
  </si>
  <si>
    <t>ACCOUNTABLE FORMS INVENTORY</t>
  </si>
  <si>
    <t>CHEMICAL AND FILTERING SUPPLIES INVENTORY</t>
  </si>
  <si>
    <t>NEW WATER SERVICE CONNECTION MATERIALS</t>
  </si>
  <si>
    <t>SEMI - EXPENDABLE MACHINERY</t>
  </si>
  <si>
    <t>SEMI - EXPENDABLE FURNITURES AND FIXTURES</t>
  </si>
  <si>
    <t>KOLWD</t>
  </si>
  <si>
    <t>NP-53.5 Agency-to-Agency</t>
  </si>
  <si>
    <t>Shopping</t>
  </si>
  <si>
    <t>NP-53.14 Direct Retail Purchase of
Petroleum Fuel, Oil and Lubricant (POL)
Products and Airline Tickets</t>
  </si>
  <si>
    <t>Direct Contracting</t>
  </si>
  <si>
    <t>NP-53.9 - Small Value Procurement</t>
  </si>
  <si>
    <t>NP-53.12 Community Participation</t>
  </si>
  <si>
    <t>N/A</t>
  </si>
  <si>
    <t>Corporate Budget</t>
  </si>
  <si>
    <t xml:space="preserve"> REPUBLIC OF THE PHILIPPINES</t>
  </si>
  <si>
    <t xml:space="preserve"> Province of Lanao del Norte</t>
  </si>
  <si>
    <t xml:space="preserve">                 KOLAMBUGAN WATER DISTRICT       </t>
  </si>
  <si>
    <t xml:space="preserve">      ( GOVERNMENT OWNED AND CONTROLLED CORPORATION )</t>
  </si>
  <si>
    <t>Cabili Street, Poblacion, Kolambugan Lanao del Norte 9207</t>
  </si>
  <si>
    <t xml:space="preserve">TIN: 004-365-844    CCC # 539    </t>
  </si>
  <si>
    <t>Tel Nos. (063) 222-4512/ (063) 222-4486</t>
  </si>
  <si>
    <r>
      <t xml:space="preserve">Email Address: </t>
    </r>
    <r>
      <rPr>
        <u/>
        <sz val="10"/>
        <color rgb="FF0070C0"/>
        <rFont val="Times New Roman"/>
        <family val="1"/>
      </rPr>
      <t>kolambuganwaterdistrict@yahoo.com</t>
    </r>
  </si>
  <si>
    <t>Prepared by:</t>
  </si>
  <si>
    <t>As to Appropriation &amp; Availability of Funds:</t>
  </si>
  <si>
    <t>Recommending Approval:</t>
  </si>
  <si>
    <t>FLORA MAY S. CABATAÑA</t>
  </si>
  <si>
    <t>KATHLEEN JOYCE G. GAGARRA</t>
  </si>
  <si>
    <t>ENGR. ISAGANE J. SOTTO</t>
  </si>
  <si>
    <t>General Manager</t>
  </si>
  <si>
    <t>DATE</t>
  </si>
  <si>
    <t xml:space="preserve">              Board Resolution No.</t>
  </si>
  <si>
    <t>Date</t>
  </si>
  <si>
    <t xml:space="preserve">       Chairperson of the Borad</t>
  </si>
  <si>
    <t>Dir. Tindug O. Macarambon</t>
  </si>
  <si>
    <t>Corporate accounts Analyst</t>
  </si>
  <si>
    <t>Travelling Expenses</t>
  </si>
  <si>
    <t>Registration Fee: CSC, LWUA, NORMIN, MAWD, PAWD</t>
  </si>
  <si>
    <t>Special use Office Supplies and Computer Supplies</t>
  </si>
  <si>
    <t>Medicines</t>
  </si>
  <si>
    <t>Generator for Office; Motor for Barako and XRM</t>
  </si>
  <si>
    <t>Physical/Chemical;Sample bottle &amp; Testing fee bac.; Gallon &amp; Barrel</t>
  </si>
  <si>
    <t>Water Bill</t>
  </si>
  <si>
    <t>Electricity Bill</t>
  </si>
  <si>
    <t>Communication for BOD &amp; Employees</t>
  </si>
  <si>
    <t>PLDT Bill</t>
  </si>
  <si>
    <t>Fuel - Mapiot Gen Set.; Electricity bill(pumps)</t>
  </si>
  <si>
    <t>Notarial fee; Retainers Fee</t>
  </si>
  <si>
    <t>COA Audit</t>
  </si>
  <si>
    <t>Maint. of reservoirs &amp; pumps; Maint. Of Trans. &amp; Dist. Lines; Maint. Services; Maint. Of Meters</t>
  </si>
  <si>
    <t>Plywoods</t>
  </si>
  <si>
    <t>IT Repairs; Generator Set;Pumping Equipments (labor &amp; materials)</t>
  </si>
  <si>
    <t>Motor Vehicle (XRM &amp; Barako)</t>
  </si>
  <si>
    <t>NWRB;LTO Registration Renewal</t>
  </si>
  <si>
    <t>Bureau of Treasury</t>
  </si>
  <si>
    <t>Motor Vehicle; Property Plant &amp; Equip. Insurance</t>
  </si>
  <si>
    <t>Calendars</t>
  </si>
  <si>
    <t>BOD &amp; Public Relations Meals</t>
  </si>
  <si>
    <t>Meter Readers; Plumbers;Hauling</t>
  </si>
  <si>
    <t>Office Rental</t>
  </si>
  <si>
    <t>MAWD; PAWD; NORMIN; Annual Dues; Membership Fee (CHRMP)</t>
  </si>
  <si>
    <t>Miss Kolambugan; Bridaga Eskwela</t>
  </si>
  <si>
    <t>Team Building; CSC Anniversary; Year-End Assesstment; Drug Test; Website Maintenance</t>
  </si>
  <si>
    <t>Maintenance, Housekeeping, Food, and Electric Supplies</t>
  </si>
  <si>
    <t>Submersible Pump</t>
  </si>
  <si>
    <t>Biometric,Desktop Computer, Mobile Phone, &amp; Printer</t>
  </si>
  <si>
    <t>Various Office Supplies</t>
  </si>
  <si>
    <t>Check and Official Receipt</t>
  </si>
  <si>
    <t>Sodium Hypochloride</t>
  </si>
  <si>
    <t>Water Meter &amp; Materials for Installation</t>
  </si>
  <si>
    <t>Assorted Tools</t>
  </si>
  <si>
    <t>Office Chairs &amp; Office Tables</t>
  </si>
  <si>
    <t>KOLAMBUGAN WATER DISTRICT - ANNUAL PROCUREMENT PLAN - Non Common - Use Supplies and Equipments (APP - NCSE) for FY 2025</t>
  </si>
  <si>
    <t>Utilities Customer Service Assistant - C</t>
  </si>
  <si>
    <t>Assorted Rescue Equipments</t>
  </si>
  <si>
    <t>INFRASTRUCTURE - WATER SUPPLY SYSTEMS</t>
  </si>
  <si>
    <t>HDPE Pipes and Fittings</t>
  </si>
  <si>
    <t>TRANSPORTATION</t>
  </si>
  <si>
    <t>Vehicle</t>
  </si>
  <si>
    <t>Competitive Bidding</t>
  </si>
  <si>
    <t>Stand Fan</t>
  </si>
  <si>
    <t>Postage</t>
  </si>
  <si>
    <t xml:space="preserve">Board Resolution No. </t>
  </si>
  <si>
    <t>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</si>
</sst>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u/>
      <sz val="10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9" fillId="3" borderId="0" xfId="0" applyFont="1" applyFill="1" applyAlignment="1">
      <alignment vertical="center"/>
    </xf>
    <xf numFmtId="0" fontId="2" fillId="0" borderId="0" xfId="0" applyFont="1"/>
    <xf numFmtId="164" fontId="6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0" xfId="0" quotePrefix="1" applyFont="1" applyFill="1" applyAlignment="1" applyProtection="1">
      <alignment horizontal="left" vertical="center"/>
      <protection locked="0"/>
    </xf>
    <xf numFmtId="0" fontId="18" fillId="2" borderId="0" xfId="0" quotePrefix="1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Protection="1">
      <protection locked="0"/>
    </xf>
    <xf numFmtId="0" fontId="4" fillId="0" borderId="0" xfId="0" quotePrefix="1" applyFont="1" applyAlignment="1" applyProtection="1">
      <alignment wrapText="1"/>
      <protection locked="0"/>
    </xf>
    <xf numFmtId="164" fontId="5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3" fontId="4" fillId="0" borderId="1" xfId="0" applyNumberFormat="1" applyFont="1" applyBorder="1" applyAlignment="1">
      <alignment vertical="center"/>
    </xf>
    <xf numFmtId="164" fontId="20" fillId="0" borderId="8" xfId="0" applyNumberFormat="1" applyFont="1" applyBorder="1"/>
    <xf numFmtId="164" fontId="20" fillId="0" borderId="9" xfId="0" applyNumberFormat="1" applyFont="1" applyBorder="1"/>
    <xf numFmtId="164" fontId="20" fillId="0" borderId="9" xfId="2" applyFont="1" applyBorder="1"/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vertical="center" wrapText="1"/>
      <protection locked="0"/>
    </xf>
    <xf numFmtId="164" fontId="4" fillId="0" borderId="1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4" fillId="0" borderId="0" xfId="0" quotePrefix="1" applyFont="1" applyAlignment="1" applyProtection="1">
      <alignment horizontal="center" wrapText="1"/>
      <protection locked="0"/>
    </xf>
    <xf numFmtId="0" fontId="4" fillId="0" borderId="7" xfId="0" quotePrefix="1" applyFont="1" applyBorder="1" applyAlignment="1" applyProtection="1">
      <alignment horizontal="center" wrapText="1"/>
      <protection locked="0"/>
    </xf>
    <xf numFmtId="0" fontId="2" fillId="0" borderId="7" xfId="0" applyFont="1" applyBorder="1" applyProtection="1">
      <protection locked="0"/>
    </xf>
    <xf numFmtId="0" fontId="15" fillId="0" borderId="6" xfId="0" applyFont="1" applyBorder="1" applyAlignment="1" applyProtection="1">
      <alignment horizontal="center" wrapText="1"/>
      <protection locked="0"/>
    </xf>
    <xf numFmtId="0" fontId="16" fillId="0" borderId="6" xfId="0" applyFont="1" applyBorder="1" applyProtection="1">
      <protection locked="0"/>
    </xf>
    <xf numFmtId="164" fontId="5" fillId="0" borderId="5" xfId="0" applyNumberFormat="1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8" fillId="2" borderId="2" xfId="0" quotePrefix="1" applyFont="1" applyFill="1" applyBorder="1" applyAlignment="1" applyProtection="1">
      <alignment horizontal="center" vertical="center" wrapText="1"/>
      <protection locked="0"/>
    </xf>
    <xf numFmtId="0" fontId="18" fillId="2" borderId="4" xfId="0" quotePrefix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</cellXfs>
  <cellStyles count="3">
    <cellStyle name="Comma" xfId="2" builtinId="3"/>
    <cellStyle name="Normal" xfId="0" builtinId="0"/>
    <cellStyle name="Normal 2" xfId="1" xr:uid="{BE6FE6C7-91E3-4AA9-A510-862135E6B5E5}"/>
  </cellStyles>
  <dxfs count="2"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2"/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0</xdr:rowOff>
    </xdr:from>
    <xdr:to>
      <xdr:col>2</xdr:col>
      <xdr:colOff>9525</xdr:colOff>
      <xdr:row>6</xdr:row>
      <xdr:rowOff>133350</xdr:rowOff>
    </xdr:to>
    <xdr:pic>
      <xdr:nvPicPr>
        <xdr:cNvPr id="3" name="Picture 2" descr="kolambugan">
          <a:extLst>
            <a:ext uri="{FF2B5EF4-FFF2-40B4-BE49-F238E27FC236}">
              <a16:creationId xmlns:a16="http://schemas.microsoft.com/office/drawing/2014/main" id="{88DBBA5D-284A-4F2F-840D-BA2BCA72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FOLDER%202025\APP%202025\PPMP%202025.xlsx" TargetMode="External"/><Relationship Id="rId1" Type="http://schemas.openxmlformats.org/officeDocument/2006/relationships/externalLinkPath" Target="PPM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OE"/>
      <sheetName val="CO"/>
    </sheetNames>
    <sheetDataSet>
      <sheetData sheetId="0">
        <row r="19">
          <cell r="F19">
            <v>571000</v>
          </cell>
        </row>
        <row r="29">
          <cell r="F29">
            <v>135000</v>
          </cell>
        </row>
        <row r="64">
          <cell r="F64">
            <v>152900</v>
          </cell>
        </row>
        <row r="81">
          <cell r="F81">
            <v>17270</v>
          </cell>
        </row>
        <row r="87">
          <cell r="F87">
            <v>66600</v>
          </cell>
        </row>
        <row r="95">
          <cell r="F95">
            <v>183400</v>
          </cell>
        </row>
        <row r="99">
          <cell r="F99">
            <v>3437.76</v>
          </cell>
        </row>
        <row r="103">
          <cell r="F103">
            <v>192000</v>
          </cell>
        </row>
        <row r="107">
          <cell r="F107">
            <v>4800</v>
          </cell>
        </row>
        <row r="114">
          <cell r="F114">
            <v>116400</v>
          </cell>
        </row>
        <row r="118">
          <cell r="F118">
            <v>108000</v>
          </cell>
        </row>
        <row r="123">
          <cell r="F123">
            <v>2445000</v>
          </cell>
        </row>
        <row r="128">
          <cell r="F128">
            <v>15000</v>
          </cell>
        </row>
        <row r="132">
          <cell r="F132">
            <v>60000</v>
          </cell>
        </row>
        <row r="217">
          <cell r="F217">
            <v>1582800</v>
          </cell>
        </row>
        <row r="222">
          <cell r="F222">
            <v>27000</v>
          </cell>
        </row>
        <row r="252">
          <cell r="F252">
            <v>174050</v>
          </cell>
        </row>
        <row r="297">
          <cell r="F297">
            <v>80000</v>
          </cell>
        </row>
        <row r="304">
          <cell r="F304">
            <v>15000</v>
          </cell>
        </row>
        <row r="308">
          <cell r="F308">
            <v>25000</v>
          </cell>
        </row>
        <row r="315">
          <cell r="F315">
            <v>60000</v>
          </cell>
        </row>
        <row r="320">
          <cell r="F320">
            <v>85000</v>
          </cell>
        </row>
        <row r="325">
          <cell r="F325">
            <v>140500</v>
          </cell>
        </row>
        <row r="333">
          <cell r="F333">
            <v>40800</v>
          </cell>
        </row>
        <row r="337">
          <cell r="F337">
            <v>162000</v>
          </cell>
        </row>
        <row r="344">
          <cell r="F344">
            <v>11550</v>
          </cell>
        </row>
        <row r="349">
          <cell r="F349">
            <v>12000</v>
          </cell>
        </row>
        <row r="360">
          <cell r="F360">
            <v>271500</v>
          </cell>
        </row>
        <row r="486">
          <cell r="F486">
            <v>3600</v>
          </cell>
        </row>
      </sheetData>
      <sheetData sheetId="1">
        <row r="25">
          <cell r="F25">
            <v>743179.5</v>
          </cell>
        </row>
        <row r="30">
          <cell r="F30">
            <v>1200000</v>
          </cell>
        </row>
        <row r="34">
          <cell r="F34">
            <v>100000</v>
          </cell>
        </row>
        <row r="44">
          <cell r="F44">
            <v>140650</v>
          </cell>
        </row>
        <row r="48">
          <cell r="F48">
            <v>6000</v>
          </cell>
        </row>
        <row r="58">
          <cell r="F58">
            <v>26700</v>
          </cell>
        </row>
        <row r="122">
          <cell r="F122">
            <v>113661</v>
          </cell>
        </row>
        <row r="127">
          <cell r="F127">
            <v>262000</v>
          </cell>
        </row>
        <row r="131">
          <cell r="F131">
            <v>78000</v>
          </cell>
        </row>
        <row r="164">
          <cell r="F164">
            <v>2490155</v>
          </cell>
        </row>
        <row r="182">
          <cell r="F182">
            <v>57300</v>
          </cell>
        </row>
        <row r="194">
          <cell r="F194">
            <v>57600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AF3A-34FF-493F-A0DF-960BBB691671}">
  <dimension ref="A1:R77"/>
  <sheetViews>
    <sheetView tabSelected="1" topLeftCell="B49" zoomScaleNormal="100" workbookViewId="0">
      <selection activeCell="K63" sqref="K63:M63"/>
    </sheetView>
  </sheetViews>
  <sheetFormatPr defaultRowHeight="15" x14ac:dyDescent="0.25"/>
  <cols>
    <col min="2" max="2" width="30.28515625" customWidth="1"/>
    <col min="3" max="3" width="8.28515625" customWidth="1"/>
    <col min="4" max="4" width="20.85546875" customWidth="1"/>
    <col min="5" max="5" width="17.85546875" customWidth="1"/>
    <col min="7" max="7" width="12" customWidth="1"/>
    <col min="8" max="8" width="12.28515625" customWidth="1"/>
    <col min="9" max="9" width="12.7109375" customWidth="1"/>
    <col min="10" max="10" width="16.7109375" customWidth="1"/>
    <col min="11" max="11" width="14.7109375" customWidth="1"/>
    <col min="12" max="12" width="14.140625" customWidth="1"/>
    <col min="13" max="13" width="17.42578125" customWidth="1"/>
  </cols>
  <sheetData>
    <row r="1" spans="1:18" x14ac:dyDescent="0.25">
      <c r="A1" s="61" t="s">
        <v>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30"/>
      <c r="O1" s="30"/>
      <c r="P1" s="30"/>
    </row>
    <row r="2" spans="1:18" x14ac:dyDescent="0.2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31"/>
      <c r="O2" s="31"/>
      <c r="P2" s="31"/>
    </row>
    <row r="3" spans="1:18" ht="18.75" x14ac:dyDescent="0.3">
      <c r="A3" s="63" t="s">
        <v>65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32"/>
      <c r="O3" s="32"/>
      <c r="P3" s="32"/>
    </row>
    <row r="4" spans="1:18" x14ac:dyDescent="0.25">
      <c r="A4" s="64" t="s">
        <v>66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33"/>
      <c r="O4" s="33"/>
      <c r="P4" s="33"/>
    </row>
    <row r="5" spans="1:18" x14ac:dyDescent="0.25">
      <c r="A5" s="65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34"/>
      <c r="O5" s="34"/>
      <c r="P5" s="34"/>
    </row>
    <row r="6" spans="1:18" x14ac:dyDescent="0.25">
      <c r="A6" s="61" t="s">
        <v>68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30"/>
      <c r="O6" s="30"/>
      <c r="P6" s="30"/>
    </row>
    <row r="7" spans="1:18" x14ac:dyDescent="0.25">
      <c r="A7" s="61" t="s">
        <v>69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30"/>
      <c r="O7" s="30"/>
      <c r="P7" s="30"/>
    </row>
    <row r="8" spans="1:18" x14ac:dyDescent="0.25">
      <c r="A8" s="66" t="s">
        <v>70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35"/>
      <c r="O8" s="35"/>
      <c r="P8" s="35"/>
    </row>
    <row r="9" spans="1:18" ht="8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68" t="s">
        <v>120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"/>
      <c r="O10" s="1"/>
      <c r="P10" s="1"/>
      <c r="Q10" s="1"/>
      <c r="R10" s="1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</row>
    <row r="12" spans="1:18" x14ac:dyDescent="0.25">
      <c r="A12" s="67" t="s">
        <v>0</v>
      </c>
      <c r="B12" s="67" t="s">
        <v>1</v>
      </c>
      <c r="C12" s="70" t="s">
        <v>2</v>
      </c>
      <c r="D12" s="67" t="s">
        <v>3</v>
      </c>
      <c r="E12" s="69" t="s">
        <v>14</v>
      </c>
      <c r="F12" s="69"/>
      <c r="G12" s="69"/>
      <c r="H12" s="69"/>
      <c r="I12" s="67" t="s">
        <v>8</v>
      </c>
      <c r="J12" s="69" t="s">
        <v>13</v>
      </c>
      <c r="K12" s="69"/>
      <c r="L12" s="69"/>
      <c r="M12" s="70" t="s">
        <v>12</v>
      </c>
      <c r="N12" s="2"/>
      <c r="O12" s="2"/>
      <c r="P12" s="1"/>
      <c r="Q12" s="1"/>
      <c r="R12" s="1"/>
    </row>
    <row r="13" spans="1:18" ht="45" customHeight="1" x14ac:dyDescent="0.25">
      <c r="A13" s="67"/>
      <c r="B13" s="67"/>
      <c r="C13" s="70"/>
      <c r="D13" s="67"/>
      <c r="E13" s="4" t="s">
        <v>4</v>
      </c>
      <c r="F13" s="4" t="s">
        <v>5</v>
      </c>
      <c r="G13" s="5" t="s">
        <v>6</v>
      </c>
      <c r="H13" s="3" t="s">
        <v>7</v>
      </c>
      <c r="I13" s="67"/>
      <c r="J13" s="3" t="s">
        <v>9</v>
      </c>
      <c r="K13" s="3" t="s">
        <v>10</v>
      </c>
      <c r="L13" s="3" t="s">
        <v>11</v>
      </c>
      <c r="M13" s="70"/>
      <c r="N13" s="2"/>
      <c r="O13" s="2"/>
      <c r="P13" s="1"/>
      <c r="Q13" s="1"/>
      <c r="R13" s="1"/>
    </row>
    <row r="14" spans="1:18" x14ac:dyDescent="0.25">
      <c r="A14" s="6">
        <v>50201010</v>
      </c>
      <c r="B14" s="7" t="s">
        <v>18</v>
      </c>
      <c r="C14" s="3" t="s">
        <v>54</v>
      </c>
      <c r="D14" s="44" t="s">
        <v>55</v>
      </c>
      <c r="E14" s="3" t="s">
        <v>61</v>
      </c>
      <c r="F14" s="3" t="s">
        <v>61</v>
      </c>
      <c r="G14" s="3" t="s">
        <v>61</v>
      </c>
      <c r="H14" s="3" t="s">
        <v>61</v>
      </c>
      <c r="I14" s="3" t="s">
        <v>62</v>
      </c>
      <c r="J14" s="37">
        <f>K14</f>
        <v>571000</v>
      </c>
      <c r="K14" s="38">
        <f>[1]MOOE!$F$19</f>
        <v>571000</v>
      </c>
      <c r="L14" s="5"/>
      <c r="M14" s="5" t="s">
        <v>84</v>
      </c>
      <c r="N14" s="1"/>
      <c r="O14" s="1"/>
      <c r="P14" s="1"/>
      <c r="Q14" s="1"/>
      <c r="R14" s="1"/>
    </row>
    <row r="15" spans="1:18" ht="33.75" x14ac:dyDescent="0.25">
      <c r="A15" s="6">
        <v>50202010</v>
      </c>
      <c r="B15" s="7" t="s">
        <v>15</v>
      </c>
      <c r="C15" s="3" t="s">
        <v>54</v>
      </c>
      <c r="D15" s="44" t="s">
        <v>55</v>
      </c>
      <c r="E15" s="3" t="s">
        <v>61</v>
      </c>
      <c r="F15" s="3" t="s">
        <v>61</v>
      </c>
      <c r="G15" s="3" t="s">
        <v>61</v>
      </c>
      <c r="H15" s="3" t="s">
        <v>61</v>
      </c>
      <c r="I15" s="3" t="s">
        <v>62</v>
      </c>
      <c r="J15" s="37">
        <f t="shared" ref="J15:J42" si="0">K15</f>
        <v>135000</v>
      </c>
      <c r="K15" s="38">
        <f>[1]MOOE!$F$29</f>
        <v>135000</v>
      </c>
      <c r="L15" s="5"/>
      <c r="M15" s="39" t="s">
        <v>85</v>
      </c>
      <c r="N15" s="1"/>
      <c r="O15" s="1"/>
      <c r="P15" s="1"/>
      <c r="Q15" s="1"/>
      <c r="R15" s="1"/>
    </row>
    <row r="16" spans="1:18" ht="33.75" x14ac:dyDescent="0.25">
      <c r="A16" s="6">
        <v>50203010</v>
      </c>
      <c r="B16" s="7" t="s">
        <v>16</v>
      </c>
      <c r="C16" s="3" t="s">
        <v>54</v>
      </c>
      <c r="D16" s="44" t="s">
        <v>56</v>
      </c>
      <c r="E16" s="3" t="s">
        <v>61</v>
      </c>
      <c r="F16" s="3" t="s">
        <v>61</v>
      </c>
      <c r="G16" s="3" t="s">
        <v>61</v>
      </c>
      <c r="H16" s="3" t="s">
        <v>61</v>
      </c>
      <c r="I16" s="3" t="s">
        <v>62</v>
      </c>
      <c r="J16" s="37">
        <f t="shared" si="0"/>
        <v>152900</v>
      </c>
      <c r="K16" s="38">
        <f>[1]MOOE!$F$64</f>
        <v>152900</v>
      </c>
      <c r="L16" s="5"/>
      <c r="M16" s="39" t="s">
        <v>86</v>
      </c>
      <c r="N16" s="1"/>
      <c r="O16" s="1"/>
      <c r="P16" s="1"/>
      <c r="Q16" s="1"/>
      <c r="R16" s="1"/>
    </row>
    <row r="17" spans="1:18" ht="26.25" customHeight="1" x14ac:dyDescent="0.25">
      <c r="A17" s="6">
        <v>50203070</v>
      </c>
      <c r="B17" s="7" t="s">
        <v>17</v>
      </c>
      <c r="C17" s="3" t="s">
        <v>54</v>
      </c>
      <c r="D17" s="44" t="s">
        <v>56</v>
      </c>
      <c r="E17" s="3" t="s">
        <v>61</v>
      </c>
      <c r="F17" s="3" t="s">
        <v>61</v>
      </c>
      <c r="G17" s="3" t="s">
        <v>61</v>
      </c>
      <c r="H17" s="3" t="s">
        <v>61</v>
      </c>
      <c r="I17" s="3" t="s">
        <v>62</v>
      </c>
      <c r="J17" s="37">
        <f t="shared" si="0"/>
        <v>17270</v>
      </c>
      <c r="K17" s="38">
        <f>[1]MOOE!$F$81</f>
        <v>17270</v>
      </c>
      <c r="L17" s="5"/>
      <c r="M17" s="5" t="s">
        <v>87</v>
      </c>
      <c r="N17" s="1"/>
      <c r="O17" s="1"/>
      <c r="P17" s="1"/>
      <c r="Q17" s="1"/>
      <c r="R17" s="1"/>
    </row>
    <row r="18" spans="1:18" ht="69" customHeight="1" x14ac:dyDescent="0.25">
      <c r="A18" s="50">
        <v>50203090</v>
      </c>
      <c r="B18" s="7" t="s">
        <v>19</v>
      </c>
      <c r="C18" s="3" t="s">
        <v>54</v>
      </c>
      <c r="D18" s="44" t="s">
        <v>57</v>
      </c>
      <c r="E18" s="3" t="s">
        <v>61</v>
      </c>
      <c r="F18" s="3" t="s">
        <v>61</v>
      </c>
      <c r="G18" s="3" t="s">
        <v>61</v>
      </c>
      <c r="H18" s="3" t="s">
        <v>61</v>
      </c>
      <c r="I18" s="3" t="s">
        <v>62</v>
      </c>
      <c r="J18" s="37">
        <f t="shared" si="0"/>
        <v>66600</v>
      </c>
      <c r="K18" s="38">
        <f>[1]MOOE!$F$87</f>
        <v>66600</v>
      </c>
      <c r="L18" s="5"/>
      <c r="M18" s="39" t="s">
        <v>88</v>
      </c>
      <c r="N18" s="1"/>
      <c r="O18" s="1"/>
      <c r="P18" s="1"/>
      <c r="Q18" s="1"/>
      <c r="R18" s="1"/>
    </row>
    <row r="19" spans="1:18" ht="41.25" customHeight="1" x14ac:dyDescent="0.25">
      <c r="A19" s="50">
        <v>50203130</v>
      </c>
      <c r="B19" s="7" t="s">
        <v>20</v>
      </c>
      <c r="C19" s="3" t="s">
        <v>54</v>
      </c>
      <c r="D19" s="44" t="s">
        <v>56</v>
      </c>
      <c r="E19" s="3" t="s">
        <v>61</v>
      </c>
      <c r="F19" s="3" t="s">
        <v>61</v>
      </c>
      <c r="G19" s="3" t="s">
        <v>61</v>
      </c>
      <c r="H19" s="3" t="s">
        <v>61</v>
      </c>
      <c r="I19" s="3" t="s">
        <v>62</v>
      </c>
      <c r="J19" s="37">
        <f t="shared" si="0"/>
        <v>183400</v>
      </c>
      <c r="K19" s="38">
        <f>[1]MOOE!$F$95</f>
        <v>183400</v>
      </c>
      <c r="L19" s="5"/>
      <c r="M19" s="39" t="s">
        <v>89</v>
      </c>
      <c r="N19" s="1"/>
      <c r="O19" s="1"/>
      <c r="P19" s="1"/>
      <c r="Q19" s="1"/>
      <c r="R19" s="1"/>
    </row>
    <row r="20" spans="1:18" x14ac:dyDescent="0.25">
      <c r="A20" s="50">
        <v>50204010</v>
      </c>
      <c r="B20" s="7" t="s">
        <v>21</v>
      </c>
      <c r="C20" s="3" t="s">
        <v>54</v>
      </c>
      <c r="D20" s="44" t="s">
        <v>55</v>
      </c>
      <c r="E20" s="3" t="s">
        <v>61</v>
      </c>
      <c r="F20" s="3" t="s">
        <v>61</v>
      </c>
      <c r="G20" s="3" t="s">
        <v>61</v>
      </c>
      <c r="H20" s="3" t="s">
        <v>61</v>
      </c>
      <c r="I20" s="3" t="s">
        <v>62</v>
      </c>
      <c r="J20" s="37">
        <f t="shared" si="0"/>
        <v>3437.76</v>
      </c>
      <c r="K20" s="38">
        <f>[1]MOOE!$F$99</f>
        <v>3437.76</v>
      </c>
      <c r="L20" s="5"/>
      <c r="M20" s="5" t="s">
        <v>90</v>
      </c>
      <c r="N20" s="1"/>
      <c r="O20" s="1"/>
      <c r="P20" s="1"/>
      <c r="Q20" s="1"/>
      <c r="R20" s="1"/>
    </row>
    <row r="21" spans="1:18" x14ac:dyDescent="0.25">
      <c r="A21" s="50">
        <v>50204020</v>
      </c>
      <c r="B21" s="7" t="s">
        <v>22</v>
      </c>
      <c r="C21" s="3" t="s">
        <v>54</v>
      </c>
      <c r="D21" s="44" t="s">
        <v>55</v>
      </c>
      <c r="E21" s="3" t="s">
        <v>61</v>
      </c>
      <c r="F21" s="3" t="s">
        <v>61</v>
      </c>
      <c r="G21" s="3" t="s">
        <v>61</v>
      </c>
      <c r="H21" s="3" t="s">
        <v>61</v>
      </c>
      <c r="I21" s="3" t="s">
        <v>62</v>
      </c>
      <c r="J21" s="37">
        <f t="shared" si="0"/>
        <v>192000</v>
      </c>
      <c r="K21" s="38">
        <f>[1]MOOE!$F$103</f>
        <v>192000</v>
      </c>
      <c r="L21" s="5"/>
      <c r="M21" s="5" t="s">
        <v>91</v>
      </c>
      <c r="N21" s="1"/>
      <c r="O21" s="1"/>
      <c r="P21" s="1"/>
      <c r="Q21" s="1"/>
      <c r="R21" s="1"/>
    </row>
    <row r="22" spans="1:18" x14ac:dyDescent="0.25">
      <c r="A22" s="50">
        <v>50205010</v>
      </c>
      <c r="B22" s="7" t="s">
        <v>23</v>
      </c>
      <c r="C22" s="3" t="s">
        <v>54</v>
      </c>
      <c r="D22" s="44" t="s">
        <v>55</v>
      </c>
      <c r="E22" s="3" t="s">
        <v>61</v>
      </c>
      <c r="F22" s="3" t="s">
        <v>61</v>
      </c>
      <c r="G22" s="3" t="s">
        <v>61</v>
      </c>
      <c r="H22" s="3" t="s">
        <v>61</v>
      </c>
      <c r="I22" s="3" t="s">
        <v>62</v>
      </c>
      <c r="J22" s="37">
        <f t="shared" si="0"/>
        <v>4800</v>
      </c>
      <c r="K22" s="38">
        <f>[1]MOOE!$F$107</f>
        <v>4800</v>
      </c>
      <c r="L22" s="5"/>
      <c r="M22" s="5" t="s">
        <v>129</v>
      </c>
      <c r="N22" s="1"/>
      <c r="O22" s="1"/>
      <c r="P22" s="1"/>
      <c r="Q22" s="1"/>
      <c r="R22" s="1"/>
    </row>
    <row r="23" spans="1:18" ht="22.5" x14ac:dyDescent="0.25">
      <c r="A23" s="50">
        <v>50205020</v>
      </c>
      <c r="B23" s="7" t="s">
        <v>24</v>
      </c>
      <c r="C23" s="3" t="s">
        <v>54</v>
      </c>
      <c r="D23" s="44" t="s">
        <v>58</v>
      </c>
      <c r="E23" s="3" t="s">
        <v>61</v>
      </c>
      <c r="F23" s="3" t="s">
        <v>61</v>
      </c>
      <c r="G23" s="3" t="s">
        <v>61</v>
      </c>
      <c r="H23" s="3" t="s">
        <v>61</v>
      </c>
      <c r="I23" s="3" t="s">
        <v>62</v>
      </c>
      <c r="J23" s="37">
        <f t="shared" si="0"/>
        <v>116400</v>
      </c>
      <c r="K23" s="38">
        <f>[1]MOOE!$F$114</f>
        <v>116400</v>
      </c>
      <c r="L23" s="5"/>
      <c r="M23" s="39" t="s">
        <v>92</v>
      </c>
      <c r="N23" s="1"/>
      <c r="O23" s="1"/>
      <c r="P23" s="1"/>
      <c r="Q23" s="1"/>
      <c r="R23" s="1"/>
    </row>
    <row r="24" spans="1:18" x14ac:dyDescent="0.25">
      <c r="A24" s="50">
        <v>50205030</v>
      </c>
      <c r="B24" s="7" t="s">
        <v>25</v>
      </c>
      <c r="C24" s="3" t="s">
        <v>54</v>
      </c>
      <c r="D24" s="44" t="s">
        <v>58</v>
      </c>
      <c r="E24" s="3" t="s">
        <v>61</v>
      </c>
      <c r="F24" s="3" t="s">
        <v>61</v>
      </c>
      <c r="G24" s="3" t="s">
        <v>61</v>
      </c>
      <c r="H24" s="3" t="s">
        <v>61</v>
      </c>
      <c r="I24" s="3" t="s">
        <v>62</v>
      </c>
      <c r="J24" s="37">
        <f t="shared" si="0"/>
        <v>108000</v>
      </c>
      <c r="K24" s="38">
        <f>[1]MOOE!$F$118</f>
        <v>108000</v>
      </c>
      <c r="L24" s="5"/>
      <c r="M24" s="5" t="s">
        <v>93</v>
      </c>
      <c r="N24" s="1"/>
      <c r="O24" s="1"/>
      <c r="P24" s="1"/>
      <c r="Q24" s="1"/>
      <c r="R24" s="1"/>
    </row>
    <row r="25" spans="1:18" ht="22.5" x14ac:dyDescent="0.25">
      <c r="A25" s="50">
        <v>50209010</v>
      </c>
      <c r="B25" s="7" t="s">
        <v>26</v>
      </c>
      <c r="C25" s="3" t="s">
        <v>54</v>
      </c>
      <c r="D25" s="44" t="s">
        <v>56</v>
      </c>
      <c r="E25" s="3" t="s">
        <v>61</v>
      </c>
      <c r="F25" s="3" t="s">
        <v>61</v>
      </c>
      <c r="G25" s="3" t="s">
        <v>61</v>
      </c>
      <c r="H25" s="3" t="s">
        <v>61</v>
      </c>
      <c r="I25" s="3" t="s">
        <v>62</v>
      </c>
      <c r="J25" s="37">
        <f t="shared" si="0"/>
        <v>2445000</v>
      </c>
      <c r="K25" s="38">
        <f>[1]MOOE!$F$123</f>
        <v>2445000</v>
      </c>
      <c r="L25" s="5"/>
      <c r="M25" s="39" t="s">
        <v>94</v>
      </c>
      <c r="N25" s="1"/>
      <c r="O25" s="1"/>
      <c r="P25" s="1"/>
      <c r="Q25" s="1"/>
      <c r="R25" s="1"/>
    </row>
    <row r="26" spans="1:18" ht="22.5" x14ac:dyDescent="0.25">
      <c r="A26" s="50">
        <v>50211010</v>
      </c>
      <c r="B26" s="7" t="s">
        <v>27</v>
      </c>
      <c r="C26" s="3" t="s">
        <v>54</v>
      </c>
      <c r="D26" s="44" t="s">
        <v>55</v>
      </c>
      <c r="E26" s="3" t="s">
        <v>61</v>
      </c>
      <c r="F26" s="3" t="s">
        <v>61</v>
      </c>
      <c r="G26" s="3" t="s">
        <v>61</v>
      </c>
      <c r="H26" s="3" t="s">
        <v>61</v>
      </c>
      <c r="I26" s="3" t="s">
        <v>62</v>
      </c>
      <c r="J26" s="37">
        <f t="shared" si="0"/>
        <v>15000</v>
      </c>
      <c r="K26" s="38">
        <f>[1]MOOE!$F$128</f>
        <v>15000</v>
      </c>
      <c r="L26" s="5"/>
      <c r="M26" s="39" t="s">
        <v>95</v>
      </c>
      <c r="N26" s="1"/>
      <c r="O26" s="1"/>
      <c r="P26" s="1"/>
      <c r="Q26" s="1"/>
      <c r="R26" s="1"/>
    </row>
    <row r="27" spans="1:18" x14ac:dyDescent="0.25">
      <c r="A27" s="50">
        <v>50211020</v>
      </c>
      <c r="B27" s="7" t="s">
        <v>28</v>
      </c>
      <c r="C27" s="3" t="s">
        <v>54</v>
      </c>
      <c r="D27" s="44" t="s">
        <v>55</v>
      </c>
      <c r="E27" s="3" t="s">
        <v>61</v>
      </c>
      <c r="F27" s="3" t="s">
        <v>61</v>
      </c>
      <c r="G27" s="3" t="s">
        <v>61</v>
      </c>
      <c r="H27" s="3" t="s">
        <v>61</v>
      </c>
      <c r="I27" s="3" t="s">
        <v>62</v>
      </c>
      <c r="J27" s="37">
        <f t="shared" si="0"/>
        <v>60000</v>
      </c>
      <c r="K27" s="38">
        <f>[1]MOOE!$F$132</f>
        <v>60000</v>
      </c>
      <c r="L27" s="5"/>
      <c r="M27" s="5" t="s">
        <v>96</v>
      </c>
      <c r="N27" s="1"/>
      <c r="O27" s="1"/>
      <c r="P27" s="1"/>
      <c r="Q27" s="1"/>
      <c r="R27" s="1"/>
    </row>
    <row r="28" spans="1:18" ht="63" customHeight="1" x14ac:dyDescent="0.25">
      <c r="A28" s="50">
        <v>50213030</v>
      </c>
      <c r="B28" s="7" t="s">
        <v>29</v>
      </c>
      <c r="C28" s="3" t="s">
        <v>54</v>
      </c>
      <c r="D28" s="44" t="s">
        <v>56</v>
      </c>
      <c r="E28" s="3" t="s">
        <v>61</v>
      </c>
      <c r="F28" s="3" t="s">
        <v>61</v>
      </c>
      <c r="G28" s="3" t="s">
        <v>61</v>
      </c>
      <c r="H28" s="3" t="s">
        <v>61</v>
      </c>
      <c r="I28" s="3" t="s">
        <v>62</v>
      </c>
      <c r="J28" s="37">
        <f t="shared" si="0"/>
        <v>1582800</v>
      </c>
      <c r="K28" s="38">
        <f>[1]MOOE!$F$217</f>
        <v>1582800</v>
      </c>
      <c r="L28" s="5"/>
      <c r="M28" s="39" t="s">
        <v>97</v>
      </c>
      <c r="N28" s="1"/>
      <c r="O28" s="1"/>
      <c r="P28" s="1"/>
      <c r="Q28" s="1"/>
      <c r="R28" s="1"/>
    </row>
    <row r="29" spans="1:18" ht="37.5" customHeight="1" x14ac:dyDescent="0.25">
      <c r="A29" s="50">
        <v>50213040</v>
      </c>
      <c r="B29" s="7" t="s">
        <v>30</v>
      </c>
      <c r="C29" s="3" t="s">
        <v>54</v>
      </c>
      <c r="D29" s="44" t="s">
        <v>59</v>
      </c>
      <c r="E29" s="3" t="s">
        <v>61</v>
      </c>
      <c r="F29" s="3" t="s">
        <v>61</v>
      </c>
      <c r="G29" s="3" t="s">
        <v>61</v>
      </c>
      <c r="H29" s="3" t="s">
        <v>61</v>
      </c>
      <c r="I29" s="3" t="s">
        <v>62</v>
      </c>
      <c r="J29" s="37">
        <f t="shared" si="0"/>
        <v>27000</v>
      </c>
      <c r="K29" s="38">
        <f>[1]MOOE!$F$222</f>
        <v>27000</v>
      </c>
      <c r="L29" s="5"/>
      <c r="M29" s="5" t="s">
        <v>98</v>
      </c>
      <c r="N29" s="1"/>
      <c r="O29" s="1"/>
      <c r="P29" s="1"/>
      <c r="Q29" s="1"/>
      <c r="R29" s="1"/>
    </row>
    <row r="30" spans="1:18" ht="45" x14ac:dyDescent="0.25">
      <c r="A30" s="50">
        <v>50213050</v>
      </c>
      <c r="B30" s="7" t="s">
        <v>31</v>
      </c>
      <c r="C30" s="3" t="s">
        <v>54</v>
      </c>
      <c r="D30" s="44" t="s">
        <v>59</v>
      </c>
      <c r="E30" s="3" t="s">
        <v>61</v>
      </c>
      <c r="F30" s="3" t="s">
        <v>61</v>
      </c>
      <c r="G30" s="3" t="s">
        <v>61</v>
      </c>
      <c r="H30" s="3" t="s">
        <v>61</v>
      </c>
      <c r="I30" s="3" t="s">
        <v>62</v>
      </c>
      <c r="J30" s="37">
        <f t="shared" si="0"/>
        <v>174050</v>
      </c>
      <c r="K30" s="38">
        <f>[1]MOOE!$F$252</f>
        <v>174050</v>
      </c>
      <c r="L30" s="5"/>
      <c r="M30" s="39" t="s">
        <v>99</v>
      </c>
      <c r="N30" s="1"/>
      <c r="O30" s="1"/>
      <c r="P30" s="1"/>
      <c r="Q30" s="1"/>
      <c r="R30" s="1"/>
    </row>
    <row r="31" spans="1:18" ht="22.5" x14ac:dyDescent="0.25">
      <c r="A31" s="50">
        <v>50213060</v>
      </c>
      <c r="B31" s="7" t="s">
        <v>32</v>
      </c>
      <c r="C31" s="3" t="s">
        <v>54</v>
      </c>
      <c r="D31" s="44" t="s">
        <v>59</v>
      </c>
      <c r="E31" s="3" t="s">
        <v>61</v>
      </c>
      <c r="F31" s="3" t="s">
        <v>61</v>
      </c>
      <c r="G31" s="3" t="s">
        <v>61</v>
      </c>
      <c r="H31" s="3" t="s">
        <v>61</v>
      </c>
      <c r="I31" s="3" t="s">
        <v>62</v>
      </c>
      <c r="J31" s="37">
        <f t="shared" si="0"/>
        <v>80000</v>
      </c>
      <c r="K31" s="38">
        <f>[1]MOOE!$F$297</f>
        <v>80000</v>
      </c>
      <c r="L31" s="5"/>
      <c r="M31" s="39" t="s">
        <v>100</v>
      </c>
      <c r="N31" s="1"/>
      <c r="O31" s="1"/>
      <c r="P31" s="1"/>
      <c r="Q31" s="1"/>
      <c r="R31" s="1"/>
    </row>
    <row r="32" spans="1:18" ht="22.5" x14ac:dyDescent="0.25">
      <c r="A32" s="50">
        <v>50215010</v>
      </c>
      <c r="B32" s="7" t="s">
        <v>33</v>
      </c>
      <c r="C32" s="3" t="s">
        <v>54</v>
      </c>
      <c r="D32" s="44" t="s">
        <v>55</v>
      </c>
      <c r="E32" s="3" t="s">
        <v>61</v>
      </c>
      <c r="F32" s="3" t="s">
        <v>61</v>
      </c>
      <c r="G32" s="3" t="s">
        <v>61</v>
      </c>
      <c r="H32" s="3" t="s">
        <v>61</v>
      </c>
      <c r="I32" s="3" t="s">
        <v>62</v>
      </c>
      <c r="J32" s="37">
        <f t="shared" si="0"/>
        <v>15000</v>
      </c>
      <c r="K32" s="38">
        <f>[1]MOOE!$F$304</f>
        <v>15000</v>
      </c>
      <c r="L32" s="5"/>
      <c r="M32" s="39" t="s">
        <v>101</v>
      </c>
      <c r="N32" s="1"/>
      <c r="O32" s="1"/>
      <c r="P32" s="1"/>
      <c r="Q32" s="1"/>
      <c r="R32" s="1"/>
    </row>
    <row r="33" spans="1:18" x14ac:dyDescent="0.25">
      <c r="A33" s="50">
        <v>50215020</v>
      </c>
      <c r="B33" s="7" t="s">
        <v>34</v>
      </c>
      <c r="C33" s="3" t="s">
        <v>54</v>
      </c>
      <c r="D33" s="44" t="s">
        <v>55</v>
      </c>
      <c r="E33" s="3" t="s">
        <v>61</v>
      </c>
      <c r="F33" s="3" t="s">
        <v>61</v>
      </c>
      <c r="G33" s="3" t="s">
        <v>61</v>
      </c>
      <c r="H33" s="3" t="s">
        <v>61</v>
      </c>
      <c r="I33" s="3" t="s">
        <v>62</v>
      </c>
      <c r="J33" s="37">
        <f t="shared" si="0"/>
        <v>25000</v>
      </c>
      <c r="K33" s="38">
        <f>[1]MOOE!$F$308</f>
        <v>25000</v>
      </c>
      <c r="L33" s="5"/>
      <c r="M33" s="5" t="s">
        <v>102</v>
      </c>
      <c r="N33" s="1"/>
      <c r="O33" s="1"/>
      <c r="P33" s="1"/>
      <c r="Q33" s="1"/>
      <c r="R33" s="1"/>
    </row>
    <row r="34" spans="1:18" ht="33.75" x14ac:dyDescent="0.25">
      <c r="A34" s="50">
        <v>50215030</v>
      </c>
      <c r="B34" s="7" t="s">
        <v>35</v>
      </c>
      <c r="C34" s="3" t="s">
        <v>54</v>
      </c>
      <c r="D34" s="44" t="s">
        <v>55</v>
      </c>
      <c r="E34" s="3" t="s">
        <v>61</v>
      </c>
      <c r="F34" s="3" t="s">
        <v>61</v>
      </c>
      <c r="G34" s="3" t="s">
        <v>61</v>
      </c>
      <c r="H34" s="3" t="s">
        <v>61</v>
      </c>
      <c r="I34" s="3" t="s">
        <v>62</v>
      </c>
      <c r="J34" s="37">
        <f t="shared" si="0"/>
        <v>60000</v>
      </c>
      <c r="K34" s="38">
        <f>[1]MOOE!$F$315</f>
        <v>60000</v>
      </c>
      <c r="L34" s="5"/>
      <c r="M34" s="39" t="s">
        <v>103</v>
      </c>
      <c r="N34" s="1"/>
      <c r="O34" s="1"/>
      <c r="P34" s="1"/>
      <c r="Q34" s="1"/>
      <c r="R34" s="1"/>
    </row>
    <row r="35" spans="1:18" ht="22.5" x14ac:dyDescent="0.25">
      <c r="A35" s="50">
        <v>50299020</v>
      </c>
      <c r="B35" s="7" t="s">
        <v>36</v>
      </c>
      <c r="C35" s="3" t="s">
        <v>54</v>
      </c>
      <c r="D35" s="44" t="s">
        <v>59</v>
      </c>
      <c r="E35" s="3" t="s">
        <v>61</v>
      </c>
      <c r="F35" s="3" t="s">
        <v>61</v>
      </c>
      <c r="G35" s="3" t="s">
        <v>61</v>
      </c>
      <c r="H35" s="3" t="s">
        <v>61</v>
      </c>
      <c r="I35" s="3" t="s">
        <v>62</v>
      </c>
      <c r="J35" s="37">
        <f t="shared" si="0"/>
        <v>85000</v>
      </c>
      <c r="K35" s="38">
        <f>[1]MOOE!$F$320</f>
        <v>85000</v>
      </c>
      <c r="L35" s="5"/>
      <c r="M35" s="39" t="s">
        <v>104</v>
      </c>
      <c r="N35" s="1"/>
      <c r="O35" s="1"/>
      <c r="P35" s="1"/>
      <c r="Q35" s="1"/>
      <c r="R35" s="1"/>
    </row>
    <row r="36" spans="1:18" ht="22.5" x14ac:dyDescent="0.25">
      <c r="A36" s="50">
        <v>50299030</v>
      </c>
      <c r="B36" s="7" t="s">
        <v>37</v>
      </c>
      <c r="C36" s="3" t="s">
        <v>54</v>
      </c>
      <c r="D36" s="44" t="s">
        <v>55</v>
      </c>
      <c r="E36" s="3" t="s">
        <v>61</v>
      </c>
      <c r="F36" s="3" t="s">
        <v>61</v>
      </c>
      <c r="G36" s="3" t="s">
        <v>61</v>
      </c>
      <c r="H36" s="3" t="s">
        <v>61</v>
      </c>
      <c r="I36" s="3" t="s">
        <v>62</v>
      </c>
      <c r="J36" s="37">
        <f t="shared" si="0"/>
        <v>140500</v>
      </c>
      <c r="K36" s="38">
        <f>[1]MOOE!$F$325</f>
        <v>140500</v>
      </c>
      <c r="L36" s="5"/>
      <c r="M36" s="39" t="s">
        <v>105</v>
      </c>
      <c r="N36" s="1"/>
      <c r="O36" s="1"/>
      <c r="P36" s="1"/>
      <c r="Q36" s="1"/>
      <c r="R36" s="1"/>
    </row>
    <row r="37" spans="1:18" ht="22.5" x14ac:dyDescent="0.25">
      <c r="A37" s="50">
        <v>50299040</v>
      </c>
      <c r="B37" s="7" t="s">
        <v>38</v>
      </c>
      <c r="C37" s="3" t="s">
        <v>54</v>
      </c>
      <c r="D37" s="44" t="s">
        <v>55</v>
      </c>
      <c r="E37" s="3" t="s">
        <v>61</v>
      </c>
      <c r="F37" s="3" t="s">
        <v>61</v>
      </c>
      <c r="G37" s="3" t="s">
        <v>61</v>
      </c>
      <c r="H37" s="3" t="s">
        <v>61</v>
      </c>
      <c r="I37" s="3" t="s">
        <v>62</v>
      </c>
      <c r="J37" s="37">
        <f t="shared" si="0"/>
        <v>40800</v>
      </c>
      <c r="K37" s="38">
        <f>[1]MOOE!$F$333</f>
        <v>40800</v>
      </c>
      <c r="L37" s="5"/>
      <c r="M37" s="39" t="s">
        <v>106</v>
      </c>
      <c r="N37" s="1"/>
      <c r="O37" s="1"/>
      <c r="P37" s="1"/>
      <c r="Q37" s="1"/>
      <c r="R37" s="1"/>
    </row>
    <row r="38" spans="1:18" x14ac:dyDescent="0.25">
      <c r="A38" s="50">
        <v>50299050</v>
      </c>
      <c r="B38" s="7" t="s">
        <v>39</v>
      </c>
      <c r="C38" s="3" t="s">
        <v>54</v>
      </c>
      <c r="D38" s="44" t="s">
        <v>58</v>
      </c>
      <c r="E38" s="3" t="s">
        <v>61</v>
      </c>
      <c r="F38" s="3" t="s">
        <v>61</v>
      </c>
      <c r="G38" s="3" t="s">
        <v>61</v>
      </c>
      <c r="H38" s="3" t="s">
        <v>61</v>
      </c>
      <c r="I38" s="3" t="s">
        <v>62</v>
      </c>
      <c r="J38" s="37">
        <f t="shared" si="0"/>
        <v>162000</v>
      </c>
      <c r="K38" s="38">
        <f>[1]MOOE!$F$337</f>
        <v>162000</v>
      </c>
      <c r="L38" s="5"/>
      <c r="M38" s="39" t="s">
        <v>107</v>
      </c>
      <c r="N38" s="1"/>
      <c r="O38" s="1"/>
      <c r="P38" s="1"/>
      <c r="Q38" s="1"/>
      <c r="R38" s="1"/>
    </row>
    <row r="39" spans="1:18" ht="45" x14ac:dyDescent="0.25">
      <c r="A39" s="50">
        <v>50299060</v>
      </c>
      <c r="B39" s="7" t="s">
        <v>40</v>
      </c>
      <c r="C39" s="3" t="s">
        <v>54</v>
      </c>
      <c r="D39" s="44" t="s">
        <v>55</v>
      </c>
      <c r="E39" s="3" t="s">
        <v>61</v>
      </c>
      <c r="F39" s="3" t="s">
        <v>61</v>
      </c>
      <c r="G39" s="3" t="s">
        <v>61</v>
      </c>
      <c r="H39" s="3" t="s">
        <v>61</v>
      </c>
      <c r="I39" s="3" t="s">
        <v>62</v>
      </c>
      <c r="J39" s="37">
        <f t="shared" si="0"/>
        <v>11550</v>
      </c>
      <c r="K39" s="38">
        <f>[1]MOOE!$F$344</f>
        <v>11550</v>
      </c>
      <c r="L39" s="5"/>
      <c r="M39" s="39" t="s">
        <v>108</v>
      </c>
      <c r="N39" s="1"/>
      <c r="O39" s="1"/>
      <c r="P39" s="1"/>
      <c r="Q39" s="1"/>
      <c r="R39" s="1"/>
    </row>
    <row r="40" spans="1:18" ht="22.5" x14ac:dyDescent="0.25">
      <c r="A40" s="50">
        <v>50299080</v>
      </c>
      <c r="B40" s="7" t="s">
        <v>41</v>
      </c>
      <c r="C40" s="3" t="s">
        <v>54</v>
      </c>
      <c r="D40" s="44" t="s">
        <v>60</v>
      </c>
      <c r="E40" s="3" t="s">
        <v>61</v>
      </c>
      <c r="F40" s="3" t="s">
        <v>61</v>
      </c>
      <c r="G40" s="3" t="s">
        <v>61</v>
      </c>
      <c r="H40" s="3" t="s">
        <v>61</v>
      </c>
      <c r="I40" s="3" t="s">
        <v>62</v>
      </c>
      <c r="J40" s="37">
        <f t="shared" si="0"/>
        <v>12000</v>
      </c>
      <c r="K40" s="38">
        <f>[1]MOOE!$F$349</f>
        <v>12000</v>
      </c>
      <c r="L40" s="5"/>
      <c r="M40" s="39" t="s">
        <v>109</v>
      </c>
      <c r="N40" s="1"/>
      <c r="O40" s="1"/>
      <c r="P40" s="1"/>
      <c r="Q40" s="1"/>
      <c r="R40" s="1"/>
    </row>
    <row r="41" spans="1:18" ht="45" x14ac:dyDescent="0.25">
      <c r="A41" s="50">
        <v>50299990</v>
      </c>
      <c r="B41" s="7" t="s">
        <v>42</v>
      </c>
      <c r="C41" s="3" t="s">
        <v>54</v>
      </c>
      <c r="D41" s="44" t="s">
        <v>56</v>
      </c>
      <c r="E41" s="3" t="s">
        <v>61</v>
      </c>
      <c r="F41" s="3" t="s">
        <v>61</v>
      </c>
      <c r="G41" s="3" t="s">
        <v>61</v>
      </c>
      <c r="H41" s="3" t="s">
        <v>61</v>
      </c>
      <c r="I41" s="3" t="s">
        <v>62</v>
      </c>
      <c r="J41" s="37">
        <f t="shared" si="0"/>
        <v>271500</v>
      </c>
      <c r="K41" s="38">
        <f>[1]MOOE!$F$360</f>
        <v>271500</v>
      </c>
      <c r="L41" s="5"/>
      <c r="M41" s="39" t="s">
        <v>110</v>
      </c>
      <c r="N41" s="1"/>
      <c r="O41" s="1"/>
      <c r="P41" s="1"/>
      <c r="Q41" s="1"/>
      <c r="R41" s="1"/>
    </row>
    <row r="42" spans="1:18" ht="33.75" x14ac:dyDescent="0.25">
      <c r="A42" s="50">
        <v>50203990</v>
      </c>
      <c r="B42" s="7" t="s">
        <v>43</v>
      </c>
      <c r="C42" s="3" t="s">
        <v>54</v>
      </c>
      <c r="D42" s="44" t="s">
        <v>56</v>
      </c>
      <c r="E42" s="3" t="s">
        <v>61</v>
      </c>
      <c r="F42" s="3" t="s">
        <v>61</v>
      </c>
      <c r="G42" s="3" t="s">
        <v>61</v>
      </c>
      <c r="H42" s="3" t="s">
        <v>61</v>
      </c>
      <c r="I42" s="3" t="s">
        <v>62</v>
      </c>
      <c r="J42" s="37">
        <f t="shared" si="0"/>
        <v>3600</v>
      </c>
      <c r="K42" s="38">
        <f>[1]MOOE!$F$486</f>
        <v>3600</v>
      </c>
      <c r="L42" s="5"/>
      <c r="M42" s="39" t="s">
        <v>111</v>
      </c>
      <c r="N42" s="1"/>
      <c r="O42" s="1"/>
      <c r="P42" s="1"/>
      <c r="Q42" s="1"/>
      <c r="R42" s="1"/>
    </row>
    <row r="43" spans="1:18" ht="21.75" customHeight="1" x14ac:dyDescent="0.25">
      <c r="A43" s="55">
        <v>10603040</v>
      </c>
      <c r="B43" s="56" t="s">
        <v>123</v>
      </c>
      <c r="C43" s="3" t="s">
        <v>54</v>
      </c>
      <c r="D43" s="44" t="s">
        <v>56</v>
      </c>
      <c r="E43" s="3" t="s">
        <v>61</v>
      </c>
      <c r="F43" s="3" t="s">
        <v>61</v>
      </c>
      <c r="G43" s="3" t="s">
        <v>61</v>
      </c>
      <c r="H43" s="3" t="s">
        <v>61</v>
      </c>
      <c r="I43" s="3" t="s">
        <v>62</v>
      </c>
      <c r="J43" s="37">
        <f>L43</f>
        <v>743179.5</v>
      </c>
      <c r="K43" s="38"/>
      <c r="L43" s="60">
        <f>[1]CO!$F$25</f>
        <v>743179.5</v>
      </c>
      <c r="M43" s="39" t="s">
        <v>124</v>
      </c>
      <c r="N43" s="1"/>
      <c r="O43" s="1"/>
      <c r="P43" s="1"/>
      <c r="Q43" s="1"/>
      <c r="R43" s="1"/>
    </row>
    <row r="44" spans="1:18" ht="21.75" customHeight="1" x14ac:dyDescent="0.25">
      <c r="A44" s="55">
        <v>10606010</v>
      </c>
      <c r="B44" s="56" t="s">
        <v>125</v>
      </c>
      <c r="C44" s="3" t="s">
        <v>54</v>
      </c>
      <c r="D44" s="44" t="s">
        <v>127</v>
      </c>
      <c r="E44" s="3" t="s">
        <v>61</v>
      </c>
      <c r="F44" s="3" t="s">
        <v>61</v>
      </c>
      <c r="G44" s="3" t="s">
        <v>61</v>
      </c>
      <c r="H44" s="3" t="s">
        <v>61</v>
      </c>
      <c r="I44" s="3" t="s">
        <v>62</v>
      </c>
      <c r="J44" s="37">
        <f>L44</f>
        <v>1200000</v>
      </c>
      <c r="K44" s="38"/>
      <c r="L44" s="51">
        <f>[1]CO!$F$30</f>
        <v>1200000</v>
      </c>
      <c r="M44" s="39" t="s">
        <v>126</v>
      </c>
      <c r="N44" s="1"/>
      <c r="O44" s="1"/>
      <c r="P44" s="1"/>
      <c r="Q44" s="1"/>
      <c r="R44" s="1"/>
    </row>
    <row r="45" spans="1:18" ht="22.5" x14ac:dyDescent="0.25">
      <c r="A45" s="57">
        <v>10605010</v>
      </c>
      <c r="B45" s="58" t="s">
        <v>44</v>
      </c>
      <c r="C45" s="3" t="s">
        <v>54</v>
      </c>
      <c r="D45" s="44" t="s">
        <v>59</v>
      </c>
      <c r="E45" s="3" t="s">
        <v>61</v>
      </c>
      <c r="F45" s="3" t="s">
        <v>61</v>
      </c>
      <c r="G45" s="3" t="s">
        <v>61</v>
      </c>
      <c r="H45" s="3" t="s">
        <v>61</v>
      </c>
      <c r="I45" s="3" t="s">
        <v>62</v>
      </c>
      <c r="J45" s="37">
        <f>L45</f>
        <v>100000</v>
      </c>
      <c r="K45" s="5"/>
      <c r="L45" s="38">
        <f>[1]CO!$F$34</f>
        <v>100000</v>
      </c>
      <c r="M45" s="5" t="s">
        <v>112</v>
      </c>
      <c r="N45" s="1"/>
      <c r="O45" s="1"/>
      <c r="P45" s="1"/>
      <c r="Q45" s="1"/>
      <c r="R45" s="1"/>
    </row>
    <row r="46" spans="1:18" ht="33.75" x14ac:dyDescent="0.25">
      <c r="A46" s="57">
        <v>10605030</v>
      </c>
      <c r="B46" s="8" t="s">
        <v>45</v>
      </c>
      <c r="C46" s="3" t="s">
        <v>54</v>
      </c>
      <c r="D46" s="44" t="s">
        <v>56</v>
      </c>
      <c r="E46" s="3" t="s">
        <v>61</v>
      </c>
      <c r="F46" s="3" t="s">
        <v>61</v>
      </c>
      <c r="G46" s="3" t="s">
        <v>61</v>
      </c>
      <c r="H46" s="3" t="s">
        <v>61</v>
      </c>
      <c r="I46" s="3" t="s">
        <v>62</v>
      </c>
      <c r="J46" s="37">
        <f t="shared" ref="J46:J54" si="1">L46</f>
        <v>140650</v>
      </c>
      <c r="K46" s="5"/>
      <c r="L46" s="38">
        <f>[1]CO!$F$44</f>
        <v>140650</v>
      </c>
      <c r="M46" s="39" t="s">
        <v>113</v>
      </c>
      <c r="N46" s="1"/>
      <c r="O46" s="1"/>
      <c r="P46" s="1"/>
      <c r="Q46" s="1"/>
      <c r="R46" s="1"/>
    </row>
    <row r="47" spans="1:18" x14ac:dyDescent="0.25">
      <c r="A47" s="57">
        <v>10605020</v>
      </c>
      <c r="B47" s="59" t="s">
        <v>46</v>
      </c>
      <c r="C47" s="3" t="s">
        <v>54</v>
      </c>
      <c r="D47" s="44" t="s">
        <v>56</v>
      </c>
      <c r="E47" s="3" t="s">
        <v>61</v>
      </c>
      <c r="F47" s="3" t="s">
        <v>61</v>
      </c>
      <c r="G47" s="3" t="s">
        <v>61</v>
      </c>
      <c r="H47" s="3" t="s">
        <v>61</v>
      </c>
      <c r="I47" s="3" t="s">
        <v>62</v>
      </c>
      <c r="J47" s="37">
        <f t="shared" si="1"/>
        <v>6000</v>
      </c>
      <c r="K47" s="5"/>
      <c r="L47" s="38">
        <f>[1]CO!$F$48</f>
        <v>6000</v>
      </c>
      <c r="M47" s="5" t="s">
        <v>128</v>
      </c>
      <c r="N47" s="1"/>
      <c r="O47" s="1"/>
      <c r="P47" s="1"/>
      <c r="Q47" s="1"/>
      <c r="R47" s="1"/>
    </row>
    <row r="48" spans="1:18" ht="22.5" x14ac:dyDescent="0.25">
      <c r="A48" s="57">
        <v>10605090</v>
      </c>
      <c r="B48" s="8" t="s">
        <v>47</v>
      </c>
      <c r="C48" s="3" t="s">
        <v>54</v>
      </c>
      <c r="D48" s="44" t="s">
        <v>56</v>
      </c>
      <c r="E48" s="3" t="s">
        <v>61</v>
      </c>
      <c r="F48" s="3" t="s">
        <v>61</v>
      </c>
      <c r="G48" s="3" t="s">
        <v>61</v>
      </c>
      <c r="H48" s="3" t="s">
        <v>61</v>
      </c>
      <c r="I48" s="3" t="s">
        <v>62</v>
      </c>
      <c r="J48" s="37">
        <f t="shared" si="1"/>
        <v>26700</v>
      </c>
      <c r="K48" s="5"/>
      <c r="L48" s="38">
        <f>[1]CO!$F$58</f>
        <v>26700</v>
      </c>
      <c r="M48" s="39" t="s">
        <v>122</v>
      </c>
    </row>
    <row r="49" spans="1:15" x14ac:dyDescent="0.25">
      <c r="A49" s="57">
        <v>10404010</v>
      </c>
      <c r="B49" s="9" t="s">
        <v>48</v>
      </c>
      <c r="C49" s="3" t="s">
        <v>54</v>
      </c>
      <c r="D49" s="44" t="s">
        <v>56</v>
      </c>
      <c r="E49" s="3" t="s">
        <v>61</v>
      </c>
      <c r="F49" s="3" t="s">
        <v>61</v>
      </c>
      <c r="G49" s="3" t="s">
        <v>61</v>
      </c>
      <c r="H49" s="3" t="s">
        <v>61</v>
      </c>
      <c r="I49" s="3" t="s">
        <v>62</v>
      </c>
      <c r="J49" s="37">
        <f t="shared" si="1"/>
        <v>113661</v>
      </c>
      <c r="K49" s="5"/>
      <c r="L49" s="38">
        <f>[1]CO!$F$122</f>
        <v>113661</v>
      </c>
      <c r="M49" s="39" t="s">
        <v>114</v>
      </c>
    </row>
    <row r="50" spans="1:15" ht="22.5" x14ac:dyDescent="0.25">
      <c r="A50" s="57">
        <v>10404020</v>
      </c>
      <c r="B50" s="9" t="s">
        <v>49</v>
      </c>
      <c r="C50" s="3" t="s">
        <v>54</v>
      </c>
      <c r="D50" s="44" t="s">
        <v>55</v>
      </c>
      <c r="E50" s="3" t="s">
        <v>61</v>
      </c>
      <c r="F50" s="3" t="s">
        <v>61</v>
      </c>
      <c r="G50" s="3" t="s">
        <v>61</v>
      </c>
      <c r="H50" s="3" t="s">
        <v>61</v>
      </c>
      <c r="I50" s="3" t="s">
        <v>62</v>
      </c>
      <c r="J50" s="37">
        <f t="shared" si="1"/>
        <v>262000</v>
      </c>
      <c r="K50" s="5"/>
      <c r="L50" s="38">
        <f>[1]CO!$F$127</f>
        <v>262000</v>
      </c>
      <c r="M50" s="39" t="s">
        <v>115</v>
      </c>
    </row>
    <row r="51" spans="1:15" ht="21" x14ac:dyDescent="0.25">
      <c r="A51" s="57">
        <v>10404120</v>
      </c>
      <c r="B51" s="8" t="s">
        <v>50</v>
      </c>
      <c r="C51" s="3" t="s">
        <v>54</v>
      </c>
      <c r="D51" s="44" t="s">
        <v>56</v>
      </c>
      <c r="E51" s="3" t="s">
        <v>61</v>
      </c>
      <c r="F51" s="3" t="s">
        <v>61</v>
      </c>
      <c r="G51" s="3" t="s">
        <v>61</v>
      </c>
      <c r="H51" s="3" t="s">
        <v>61</v>
      </c>
      <c r="I51" s="3" t="s">
        <v>62</v>
      </c>
      <c r="J51" s="37">
        <f t="shared" si="1"/>
        <v>78000</v>
      </c>
      <c r="K51" s="5"/>
      <c r="L51" s="38">
        <f>[1]CO!$F$131</f>
        <v>78000</v>
      </c>
      <c r="M51" s="39" t="s">
        <v>116</v>
      </c>
    </row>
    <row r="52" spans="1:15" ht="30.75" customHeight="1" x14ac:dyDescent="0.25">
      <c r="A52" s="57">
        <v>10404990</v>
      </c>
      <c r="B52" s="8" t="s">
        <v>51</v>
      </c>
      <c r="C52" s="3" t="s">
        <v>54</v>
      </c>
      <c r="D52" s="44" t="s">
        <v>56</v>
      </c>
      <c r="E52" s="3" t="s">
        <v>61</v>
      </c>
      <c r="F52" s="3" t="s">
        <v>61</v>
      </c>
      <c r="G52" s="3" t="s">
        <v>61</v>
      </c>
      <c r="H52" s="3" t="s">
        <v>61</v>
      </c>
      <c r="I52" s="3" t="s">
        <v>62</v>
      </c>
      <c r="J52" s="37">
        <f t="shared" si="1"/>
        <v>2490155</v>
      </c>
      <c r="K52" s="5"/>
      <c r="L52" s="38">
        <f>[1]CO!$F$164</f>
        <v>2490155</v>
      </c>
      <c r="M52" s="39" t="s">
        <v>117</v>
      </c>
    </row>
    <row r="53" spans="1:15" x14ac:dyDescent="0.25">
      <c r="A53" s="57">
        <v>10405010</v>
      </c>
      <c r="B53" s="8" t="s">
        <v>52</v>
      </c>
      <c r="C53" s="3" t="s">
        <v>54</v>
      </c>
      <c r="D53" s="44" t="s">
        <v>56</v>
      </c>
      <c r="E53" s="3" t="s">
        <v>61</v>
      </c>
      <c r="F53" s="3" t="s">
        <v>61</v>
      </c>
      <c r="G53" s="3" t="s">
        <v>61</v>
      </c>
      <c r="H53" s="3" t="s">
        <v>61</v>
      </c>
      <c r="I53" s="3" t="s">
        <v>62</v>
      </c>
      <c r="J53" s="37">
        <f t="shared" si="1"/>
        <v>57300</v>
      </c>
      <c r="K53" s="5"/>
      <c r="L53" s="38">
        <f>[1]CO!$F$182</f>
        <v>57300</v>
      </c>
      <c r="M53" s="39" t="s">
        <v>118</v>
      </c>
    </row>
    <row r="54" spans="1:15" ht="22.5" x14ac:dyDescent="0.25">
      <c r="A54" s="57">
        <v>10406010</v>
      </c>
      <c r="B54" s="8" t="s">
        <v>53</v>
      </c>
      <c r="C54" s="3" t="s">
        <v>54</v>
      </c>
      <c r="D54" s="44" t="s">
        <v>56</v>
      </c>
      <c r="E54" s="3" t="s">
        <v>61</v>
      </c>
      <c r="F54" s="3" t="s">
        <v>61</v>
      </c>
      <c r="G54" s="3" t="s">
        <v>61</v>
      </c>
      <c r="H54" s="3" t="s">
        <v>61</v>
      </c>
      <c r="I54" s="3" t="s">
        <v>62</v>
      </c>
      <c r="J54" s="37">
        <f t="shared" si="1"/>
        <v>57600</v>
      </c>
      <c r="K54" s="5"/>
      <c r="L54" s="38">
        <f>[1]CO!$F$194</f>
        <v>57600</v>
      </c>
      <c r="M54" s="39" t="s">
        <v>119</v>
      </c>
    </row>
    <row r="55" spans="1:15" ht="15.75" thickBot="1" x14ac:dyDescent="0.3">
      <c r="C55" s="36"/>
      <c r="D55" s="36"/>
      <c r="E55" s="36"/>
      <c r="F55" s="36"/>
      <c r="G55" s="36"/>
      <c r="H55" s="36"/>
      <c r="I55" s="36"/>
      <c r="J55" s="52">
        <f>SUM(J14:J54)</f>
        <v>12036853.26</v>
      </c>
      <c r="K55" s="53">
        <f>SUM(K14:K54)</f>
        <v>6761607.7599999998</v>
      </c>
      <c r="L55" s="54">
        <f>SUM(L14:L54)</f>
        <v>5275245.5</v>
      </c>
      <c r="M55" s="36"/>
    </row>
    <row r="56" spans="1:15" ht="15.75" thickTop="1" x14ac:dyDescent="0.25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5" ht="25.5" customHeight="1" x14ac:dyDescent="0.25">
      <c r="A57" s="73" t="s">
        <v>71</v>
      </c>
      <c r="B57" s="73"/>
      <c r="C57" s="11"/>
      <c r="D57" s="74"/>
      <c r="E57" s="74"/>
      <c r="F57" s="74" t="s">
        <v>72</v>
      </c>
      <c r="G57" s="74"/>
      <c r="H57" s="74"/>
      <c r="I57" s="74"/>
      <c r="J57" s="13"/>
      <c r="K57" s="74" t="s">
        <v>73</v>
      </c>
      <c r="L57" s="74"/>
      <c r="M57" s="13"/>
      <c r="N57" s="14"/>
      <c r="O57" s="11"/>
    </row>
    <row r="58" spans="1:15" x14ac:dyDescent="0.25">
      <c r="A58" s="15"/>
      <c r="B58" s="16"/>
      <c r="C58" s="15"/>
      <c r="D58" s="15"/>
      <c r="E58" s="17"/>
      <c r="F58" s="15"/>
      <c r="G58" s="17"/>
      <c r="H58" s="17"/>
      <c r="I58" s="15"/>
      <c r="J58" s="17"/>
      <c r="K58" s="17"/>
      <c r="L58" s="15"/>
      <c r="M58" s="17"/>
      <c r="N58" s="17"/>
      <c r="O58" s="15"/>
    </row>
    <row r="59" spans="1:15" x14ac:dyDescent="0.25">
      <c r="A59" s="15"/>
      <c r="B59" s="16"/>
      <c r="C59" s="15"/>
      <c r="D59" s="15"/>
      <c r="E59" s="17"/>
      <c r="F59" s="15"/>
      <c r="G59" s="17"/>
      <c r="H59" s="17"/>
      <c r="I59" s="15"/>
      <c r="J59" s="17"/>
      <c r="K59" s="17"/>
      <c r="L59" s="15"/>
      <c r="M59" s="17"/>
      <c r="N59" s="17"/>
      <c r="O59" s="15"/>
    </row>
    <row r="60" spans="1:15" ht="15" customHeight="1" x14ac:dyDescent="0.25">
      <c r="A60" s="80" t="s">
        <v>74</v>
      </c>
      <c r="B60" s="81"/>
      <c r="C60" s="18"/>
      <c r="D60" s="75"/>
      <c r="E60" s="75"/>
      <c r="F60" s="83" t="s">
        <v>75</v>
      </c>
      <c r="G60" s="83"/>
      <c r="H60" s="83"/>
      <c r="I60" s="83"/>
      <c r="J60" s="45"/>
      <c r="K60" s="85" t="s">
        <v>76</v>
      </c>
      <c r="L60" s="85"/>
      <c r="M60" s="85"/>
      <c r="N60" s="29"/>
      <c r="O60" s="29"/>
    </row>
    <row r="61" spans="1:15" ht="15" customHeight="1" x14ac:dyDescent="0.25">
      <c r="A61" s="76" t="s">
        <v>121</v>
      </c>
      <c r="B61" s="72"/>
      <c r="C61" s="19"/>
      <c r="D61" s="76"/>
      <c r="E61" s="76"/>
      <c r="F61" s="76" t="s">
        <v>83</v>
      </c>
      <c r="G61" s="76"/>
      <c r="H61" s="76"/>
      <c r="I61" s="76"/>
      <c r="J61" s="47"/>
      <c r="K61" s="82" t="s">
        <v>77</v>
      </c>
      <c r="L61" s="82"/>
      <c r="M61" s="82"/>
      <c r="N61" s="29"/>
      <c r="O61" s="29"/>
    </row>
    <row r="62" spans="1:15" x14ac:dyDescent="0.25">
      <c r="A62" s="15"/>
      <c r="B62" s="16"/>
      <c r="C62" s="15"/>
      <c r="D62" s="15"/>
      <c r="E62" s="17"/>
      <c r="F62" s="15"/>
      <c r="G62" s="17"/>
      <c r="H62" s="17"/>
      <c r="I62" s="15"/>
      <c r="J62" s="17"/>
      <c r="K62" s="17"/>
      <c r="L62" s="15"/>
      <c r="M62" s="17"/>
      <c r="N62" s="17"/>
      <c r="O62" s="15"/>
    </row>
    <row r="63" spans="1:15" ht="15" customHeight="1" x14ac:dyDescent="0.25">
      <c r="A63" s="78" t="s">
        <v>131</v>
      </c>
      <c r="B63" s="79"/>
      <c r="C63" s="15"/>
      <c r="D63" s="77"/>
      <c r="E63" s="72"/>
      <c r="F63" s="78" t="s">
        <v>131</v>
      </c>
      <c r="G63" s="78"/>
      <c r="H63" s="78"/>
      <c r="I63" s="78"/>
      <c r="J63" s="46"/>
      <c r="K63" s="78" t="s">
        <v>131</v>
      </c>
      <c r="L63" s="78"/>
      <c r="M63" s="78"/>
      <c r="N63" s="12"/>
      <c r="O63" s="12"/>
    </row>
    <row r="64" spans="1:15" x14ac:dyDescent="0.25">
      <c r="A64" s="71" t="s">
        <v>78</v>
      </c>
      <c r="B64" s="72"/>
      <c r="C64" s="20"/>
      <c r="D64" s="71"/>
      <c r="E64" s="72"/>
      <c r="F64" s="84" t="s">
        <v>78</v>
      </c>
      <c r="G64" s="84"/>
      <c r="H64" s="84"/>
      <c r="I64" s="84"/>
      <c r="J64" s="48"/>
      <c r="K64" s="71" t="s">
        <v>78</v>
      </c>
      <c r="L64" s="71"/>
      <c r="M64" s="71"/>
      <c r="N64" s="12"/>
      <c r="O64" s="12"/>
    </row>
    <row r="65" spans="1:15" x14ac:dyDescent="0.25">
      <c r="A65" s="20"/>
      <c r="B65" s="12"/>
      <c r="C65" s="20"/>
      <c r="D65" s="20"/>
      <c r="E65" s="12"/>
      <c r="F65" s="12"/>
      <c r="G65" s="12"/>
      <c r="H65" s="20"/>
      <c r="I65" s="20"/>
      <c r="J65" s="20"/>
      <c r="K65" s="20"/>
      <c r="L65" s="12"/>
      <c r="M65" s="12"/>
      <c r="N65" s="12"/>
      <c r="O65" s="12"/>
    </row>
    <row r="66" spans="1:15" x14ac:dyDescent="0.25">
      <c r="A66" s="20"/>
      <c r="B66" s="21"/>
      <c r="C66" s="90" t="s">
        <v>79</v>
      </c>
      <c r="D66" s="90"/>
      <c r="E66" s="90"/>
      <c r="F66" s="88" t="s">
        <v>80</v>
      </c>
      <c r="G66" s="89"/>
      <c r="H66" s="26" t="s">
        <v>81</v>
      </c>
      <c r="I66" s="27"/>
      <c r="J66" s="28"/>
      <c r="K66" s="20"/>
      <c r="L66" s="12"/>
      <c r="M66" s="12"/>
      <c r="N66" s="12"/>
      <c r="O66" s="12"/>
    </row>
    <row r="67" spans="1:15" ht="15" customHeight="1" x14ac:dyDescent="0.25">
      <c r="A67" s="21"/>
      <c r="B67" s="49"/>
      <c r="C67" s="91" t="s">
        <v>130</v>
      </c>
      <c r="D67" s="91"/>
      <c r="E67" s="91"/>
      <c r="F67" s="86"/>
      <c r="G67" s="87"/>
      <c r="H67" s="92" t="s">
        <v>82</v>
      </c>
      <c r="I67" s="93"/>
      <c r="J67" s="94"/>
      <c r="K67" s="23"/>
      <c r="L67" s="22"/>
      <c r="M67" s="22"/>
      <c r="N67" s="22"/>
      <c r="O67" s="22"/>
    </row>
    <row r="68" spans="1:15" x14ac:dyDescent="0.25">
      <c r="A68" s="24"/>
      <c r="B68" s="24"/>
      <c r="C68" s="24"/>
      <c r="D68" s="24"/>
      <c r="E68" s="24"/>
      <c r="F68" s="24"/>
      <c r="G68" s="21"/>
      <c r="H68" s="21"/>
      <c r="I68" s="21"/>
      <c r="J68" s="21"/>
      <c r="K68" s="25"/>
      <c r="L68" s="21"/>
      <c r="M68" s="21"/>
      <c r="N68" s="22"/>
      <c r="O68" s="22"/>
    </row>
    <row r="69" spans="1:15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5"/>
      <c r="L69" s="21"/>
      <c r="M69" s="21"/>
      <c r="N69" s="22"/>
      <c r="O69" s="22"/>
    </row>
    <row r="70" spans="1:15" x14ac:dyDescent="0.25">
      <c r="A70" s="24"/>
      <c r="B70" s="24"/>
      <c r="C70" s="24"/>
      <c r="D70" s="21"/>
      <c r="E70" s="21"/>
      <c r="F70" s="24"/>
      <c r="G70" s="22"/>
      <c r="H70" s="22"/>
      <c r="I70" s="40"/>
      <c r="J70" s="41"/>
      <c r="K70" s="42"/>
      <c r="L70" s="43"/>
      <c r="M70" s="21"/>
      <c r="N70" s="22"/>
      <c r="O70" s="22"/>
    </row>
    <row r="71" spans="1:15" x14ac:dyDescent="0.25">
      <c r="A71" s="21"/>
      <c r="B71" s="21"/>
      <c r="C71" s="21"/>
      <c r="D71" s="21"/>
      <c r="E71" s="21"/>
      <c r="F71" s="22"/>
      <c r="G71" s="24"/>
      <c r="H71" s="24"/>
      <c r="I71" s="22"/>
      <c r="J71" s="22"/>
      <c r="K71" s="22"/>
      <c r="L71" s="22"/>
      <c r="M71" s="22"/>
      <c r="N71" s="22"/>
      <c r="O71" s="22"/>
    </row>
    <row r="72" spans="1:15" x14ac:dyDescent="0.25">
      <c r="A72" s="22"/>
      <c r="B72" s="22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</sheetData>
  <mergeCells count="42">
    <mergeCell ref="F67:G67"/>
    <mergeCell ref="F66:G66"/>
    <mergeCell ref="C66:E66"/>
    <mergeCell ref="C67:E67"/>
    <mergeCell ref="H67:J67"/>
    <mergeCell ref="F57:I57"/>
    <mergeCell ref="F61:I61"/>
    <mergeCell ref="F63:I63"/>
    <mergeCell ref="F64:I64"/>
    <mergeCell ref="K57:L57"/>
    <mergeCell ref="K60:M60"/>
    <mergeCell ref="A6:M6"/>
    <mergeCell ref="A7:M7"/>
    <mergeCell ref="A64:B64"/>
    <mergeCell ref="A57:B57"/>
    <mergeCell ref="D57:E57"/>
    <mergeCell ref="D60:E60"/>
    <mergeCell ref="D61:E61"/>
    <mergeCell ref="D63:E63"/>
    <mergeCell ref="D64:E64"/>
    <mergeCell ref="A61:B61"/>
    <mergeCell ref="A63:B63"/>
    <mergeCell ref="A60:B60"/>
    <mergeCell ref="K61:M61"/>
    <mergeCell ref="K63:M63"/>
    <mergeCell ref="K64:M64"/>
    <mergeCell ref="F60:I60"/>
    <mergeCell ref="A8:M8"/>
    <mergeCell ref="B12:B13"/>
    <mergeCell ref="A12:A13"/>
    <mergeCell ref="A10:M10"/>
    <mergeCell ref="J12:L12"/>
    <mergeCell ref="M12:M13"/>
    <mergeCell ref="I12:I13"/>
    <mergeCell ref="E12:H12"/>
    <mergeCell ref="D12:D13"/>
    <mergeCell ref="C12:C13"/>
    <mergeCell ref="A1:M1"/>
    <mergeCell ref="A2:M2"/>
    <mergeCell ref="A3:M3"/>
    <mergeCell ref="A4:M4"/>
    <mergeCell ref="A5:M5"/>
  </mergeCells>
  <conditionalFormatting sqref="A14:B54">
    <cfRule type="expression" dxfId="1" priority="15" stopIfTrue="1">
      <formula>LEN(TRIM(A14))=0</formula>
    </cfRule>
  </conditionalFormatting>
  <conditionalFormatting sqref="D14:D54">
    <cfRule type="expression" dxfId="0" priority="1" stopIfTrue="1">
      <formula>LEN(TRIM(D14))=0</formula>
    </cfRule>
  </conditionalFormatting>
  <pageMargins left="1.299212598425197" right="0.31496062992125984" top="0.35433070866141736" bottom="0.35433070866141736" header="0.31496062992125984" footer="0.31496062992125984"/>
  <pageSetup paperSize="5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2024-09-24T00:13:39Z</cp:lastPrinted>
  <dcterms:created xsi:type="dcterms:W3CDTF">2024-05-06T01:21:34Z</dcterms:created>
  <dcterms:modified xsi:type="dcterms:W3CDTF">2024-09-30T05:34:10Z</dcterms:modified>
</cp:coreProperties>
</file>